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4\NB.270.4.2024_usługi leśne 2025\PAKIET 4 WIĘCKOWICE, WOŹNIKI\"/>
    </mc:Choice>
  </mc:AlternateContent>
  <xr:revisionPtr revIDLastSave="0" documentId="13_ncr:1_{A253AA22-9EEB-465C-BBE0-57076671345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0" i="1" l="1"/>
  <c r="L50" i="1" s="1"/>
  <c r="I51" i="1"/>
  <c r="K51" i="1" s="1"/>
  <c r="I52" i="1"/>
  <c r="K52" i="1" s="1"/>
  <c r="I53" i="1"/>
  <c r="L53" i="1" s="1"/>
  <c r="I54" i="1"/>
  <c r="K54" i="1" s="1"/>
  <c r="I55" i="1"/>
  <c r="L55" i="1" s="1"/>
  <c r="I56" i="1"/>
  <c r="L56" i="1" s="1"/>
  <c r="I57" i="1"/>
  <c r="K57" i="1" s="1"/>
  <c r="I58" i="1"/>
  <c r="I59" i="1"/>
  <c r="I60" i="1"/>
  <c r="K60" i="1" s="1"/>
  <c r="I61" i="1"/>
  <c r="L61" i="1" s="1"/>
  <c r="I62" i="1"/>
  <c r="K62" i="1" s="1"/>
  <c r="I63" i="1"/>
  <c r="K63" i="1" s="1"/>
  <c r="I64" i="1"/>
  <c r="L64" i="1" s="1"/>
  <c r="I65" i="1"/>
  <c r="K65" i="1" s="1"/>
  <c r="I66" i="1"/>
  <c r="L66" i="1" s="1"/>
  <c r="I67" i="1"/>
  <c r="K67" i="1" s="1"/>
  <c r="I68" i="1"/>
  <c r="L68" i="1" s="1"/>
  <c r="I69" i="1"/>
  <c r="K69" i="1" s="1"/>
  <c r="I70" i="1"/>
  <c r="I71" i="1"/>
  <c r="I72" i="1"/>
  <c r="L72" i="1" s="1"/>
  <c r="I73" i="1"/>
  <c r="I74" i="1"/>
  <c r="L74" i="1" s="1"/>
  <c r="I75" i="1"/>
  <c r="K75" i="1" s="1"/>
  <c r="I76" i="1"/>
  <c r="L76" i="1" s="1"/>
  <c r="I77" i="1"/>
  <c r="K77" i="1" s="1"/>
  <c r="I78" i="1"/>
  <c r="K78" i="1" s="1"/>
  <c r="I79" i="1"/>
  <c r="L79" i="1" s="1"/>
  <c r="I49" i="1"/>
  <c r="L49" i="1" s="1"/>
  <c r="I46" i="1"/>
  <c r="L46" i="1" s="1"/>
  <c r="I41" i="1"/>
  <c r="L41" i="1" s="1"/>
  <c r="I36" i="1"/>
  <c r="K36" i="1" s="1"/>
  <c r="I31" i="1"/>
  <c r="L73" i="1"/>
  <c r="K73" i="1"/>
  <c r="L71" i="1"/>
  <c r="K71" i="1"/>
  <c r="L70" i="1"/>
  <c r="K70" i="1"/>
  <c r="L69" i="1"/>
  <c r="L60" i="1"/>
  <c r="L59" i="1"/>
  <c r="K59" i="1"/>
  <c r="L58" i="1"/>
  <c r="K58" i="1"/>
  <c r="L57" i="1"/>
  <c r="K49" i="1"/>
  <c r="L63" i="1" l="1"/>
  <c r="L75" i="1"/>
  <c r="K64" i="1"/>
  <c r="K76" i="1"/>
  <c r="K53" i="1"/>
  <c r="L52" i="1"/>
  <c r="L77" i="1"/>
  <c r="L65" i="1"/>
  <c r="L51" i="1"/>
  <c r="K61" i="1"/>
  <c r="K72" i="1"/>
  <c r="K66" i="1"/>
  <c r="F80" i="1"/>
  <c r="L54" i="1"/>
  <c r="L78" i="1"/>
  <c r="K55" i="1"/>
  <c r="K79" i="1"/>
  <c r="L67" i="1"/>
  <c r="K50" i="1"/>
  <c r="K56" i="1"/>
  <c r="K68" i="1"/>
  <c r="K74" i="1"/>
  <c r="L62" i="1"/>
  <c r="K46" i="1"/>
  <c r="K41" i="1"/>
  <c r="L36" i="1"/>
  <c r="L31" i="1"/>
  <c r="K31" i="1"/>
  <c r="F81" i="1" l="1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<sst xmlns="http://schemas.openxmlformats.org/spreadsheetml/2006/main" count="228" uniqueCount="146">
  <si>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</si>
  <si>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</si>
  <si>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</si>
  <si>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</si>
  <si>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</si>
  <si>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</si>
  <si>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</si>
  <si>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</si>
  <si>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</si>
  <si>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</si>
  <si>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</si>
  <si>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</si>
  <si>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</si>
  <si>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</si>
  <si>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</si>
  <si>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</si>
  <si>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</si>
  <si>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</si>
  <si>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15</t>
  </si>
  <si>
    <t>PORZ-ZRB</t>
  </si>
  <si>
    <t>Porządkowanie zrębów z pozostałości drzewnych - mechaniczne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</si>
  <si>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</si>
  <si>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</si>
  <si>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</si>
  <si>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</si>
  <si>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</si>
  <si>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</si>
  <si>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</si>
  <si>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</si>
  <si>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</si>
  <si>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</si>
  <si>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</si>
  <si>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</si>
  <si>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</si>
  <si>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</si>
  <si>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</si>
  <si>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</si>
  <si>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</si>
  <si>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</si>
  <si>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</si>
  <si>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</si>
  <si>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</si>
  <si>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</si>
  <si>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</si>
  <si>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</si>
  <si>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</si>
  <si>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</si>
  <si>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</si>
  <si>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</si>
  <si>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</si>
  <si>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</si>
  <si>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</si>
  <si>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</si>
  <si>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</si>
  <si>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</si>
  <si>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</si>
  <si>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</si>
  <si>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</si>
  <si>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</si>
  <si>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</si>
  <si>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</si>
  <si>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</si>
  <si>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</si>
  <si>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</si>
  <si>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</si>
  <si>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</si>
  <si>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</si>
  <si>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</si>
  <si>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</si>
  <si>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</si>
  <si>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</si>
  <si>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</si>
  <si>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</si>
  <si>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</si>
  <si>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</si>
  <si>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</si>
  <si>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</si>
  <si>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</si>
  <si>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</si>
  <si>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</si>
  <si>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</si>
  <si>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</si>
  <si>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</si>
  <si>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</si>
  <si>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</si>
  <si>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</si>
  <si>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</si>
  <si>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</si>
  <si>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</si>
  <si>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</si>
  <si>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</si>
  <si>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</si>
  <si>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</si>
  <si>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</si>
  <si>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</si>
  <si>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</si>
  <si>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</si>
  <si>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</si>
  <si>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</si>
  <si>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</si>
  <si>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</si>
  <si>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</si>
  <si>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</si>
  <si>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</si>
  <si>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</si>
  <si>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</si>
  <si>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</si>
  <si>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</si>
  <si>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</si>
  <si>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</si>
  <si>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</si>
  <si>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</si>
  <si>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</si>
  <si>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</si>
  <si>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</si>
  <si>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</si>
  <si>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</si>
  <si>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</si>
  <si>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</si>
  <si>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</si>
  <si>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</si>
  <si>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</si>
  <si>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</si>
  <si>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</si>
  <si>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</si>
  <si>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</si>
  <si>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</si>
  <si>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</si>
  <si>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</si>
  <si>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</si>
  <si>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</si>
  <si>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</si>
  <si>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</si>
  <si>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</si>
  <si>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</si>
  <si>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</si>
  <si>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</si>
  <si>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</si>
  <si>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</si>
  <si>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</si>
  <si>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</si>
  <si>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</si>
  <si>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</si>
  <si>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</si>
  <si>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b/>
        <sz val="11"/>
        <color rgb="FFFF0000"/>
        <rFont val="Arial"/>
        <family val="2"/>
        <charset val="238"/>
      </rPr>
      <t>Pakiet 4 (WIĘCKOWICE, WOŹNIKI)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</si>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</sst>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FF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center" vertical="top"/>
    </xf>
    <xf numFmtId="0" fontId="3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right" vertical="top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/>
    </xf>
    <xf numFmtId="49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39" fontId="12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right" vertical="center"/>
    </xf>
    <xf numFmtId="39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8"/>
  <sheetViews>
    <sheetView tabSelected="1" topLeftCell="A19" workbookViewId="0">
      <selection activeCell="C116" sqref="C116"/>
    </sheetView>
  </sheetViews>
  <sheetFormatPr defaultRowHeight="13.2" x14ac:dyDescent="0.25"/>
  <cols>
    <col min="1" max="1" width="0.109375" customWidth="1"/>
    <col min="2" max="2" width="5.6640625" customWidth="1"/>
    <col min="3" max="3" width="50.664062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777343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118</v>
      </c>
      <c r="J2" s="15"/>
      <c r="K2" s="15"/>
      <c r="L2" s="15"/>
      <c r="M2" s="15"/>
      <c r="N2" s="15"/>
      <c r="O2" s="15"/>
    </row>
    <row r="3" spans="2:15" s="1" customFormat="1" ht="28.8" customHeight="1" x14ac:dyDescent="0.2"/>
    <row r="4" spans="2:15" s="1" customFormat="1" ht="2.7" customHeight="1" x14ac:dyDescent="0.2">
      <c r="B4" s="10"/>
      <c r="C4" s="10"/>
      <c r="D4" s="10"/>
    </row>
    <row r="5" spans="2:15" s="1" customFormat="1" ht="28.8" customHeight="1" x14ac:dyDescent="0.2"/>
    <row r="6" spans="2:15" s="1" customFormat="1" ht="2.7" customHeight="1" x14ac:dyDescent="0.2">
      <c r="B6" s="10"/>
      <c r="C6" s="10"/>
      <c r="D6" s="10"/>
    </row>
    <row r="7" spans="2:15" s="1" customFormat="1" ht="28.8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2" customHeight="1" x14ac:dyDescent="0.2"/>
    <row r="10" spans="2:15" s="1" customFormat="1" ht="6.9" customHeight="1" x14ac:dyDescent="0.2">
      <c r="B10" s="2" t="s">
        <v>119</v>
      </c>
      <c r="C10" s="2"/>
      <c r="D10" s="2"/>
    </row>
    <row r="11" spans="2:15" s="1" customFormat="1" ht="12.3" customHeight="1" x14ac:dyDescent="0.2">
      <c r="B11" s="2"/>
      <c r="C11" s="2"/>
      <c r="D11" s="2"/>
      <c r="G11" s="13" t="s">
        <v>120</v>
      </c>
      <c r="H11" s="13"/>
      <c r="I11" s="13"/>
      <c r="J11" s="13"/>
      <c r="K11" s="13"/>
      <c r="L11" s="13"/>
      <c r="M11" s="13"/>
      <c r="N11" s="13"/>
    </row>
    <row r="12" spans="2:15" s="1" customFormat="1" ht="7.95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11" t="s">
        <v>121</v>
      </c>
      <c r="F14" s="11"/>
      <c r="G14" s="11"/>
    </row>
    <row r="15" spans="2:15" s="1" customFormat="1" ht="43.2" customHeight="1" x14ac:dyDescent="0.2"/>
    <row r="16" spans="2:15" s="1" customFormat="1" ht="20.7" customHeight="1" x14ac:dyDescent="0.2">
      <c r="B16" s="9" t="s">
        <v>122</v>
      </c>
      <c r="C16" s="9"/>
    </row>
    <row r="17" spans="2:12" s="1" customFormat="1" ht="2.7" customHeight="1" x14ac:dyDescent="0.2"/>
    <row r="18" spans="2:12" s="1" customFormat="1" ht="20.7" customHeight="1" x14ac:dyDescent="0.2">
      <c r="B18" s="9" t="s">
        <v>123</v>
      </c>
      <c r="C18" s="9"/>
    </row>
    <row r="19" spans="2:12" s="1" customFormat="1" ht="2.7" customHeight="1" x14ac:dyDescent="0.2"/>
    <row r="20" spans="2:12" s="1" customFormat="1" ht="20.7" customHeight="1" x14ac:dyDescent="0.2">
      <c r="B20" s="9" t="s">
        <v>124</v>
      </c>
      <c r="C20" s="9"/>
    </row>
    <row r="21" spans="2:12" s="1" customFormat="1" ht="2.7" customHeight="1" x14ac:dyDescent="0.2"/>
    <row r="22" spans="2:12" s="1" customFormat="1" ht="20.7" customHeight="1" x14ac:dyDescent="0.2">
      <c r="B22" s="9" t="s">
        <v>125</v>
      </c>
      <c r="C22" s="9"/>
    </row>
    <row r="23" spans="2:12" s="1" customFormat="1" ht="34.65" customHeight="1" x14ac:dyDescent="0.2"/>
    <row r="24" spans="2:12" s="1" customFormat="1" ht="50.1" customHeight="1" x14ac:dyDescent="0.2">
      <c r="B24" s="16" t="s">
        <v>144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1" customFormat="1" ht="2.7" customHeight="1" x14ac:dyDescent="0.2"/>
    <row r="26" spans="2:12" s="1" customFormat="1" ht="56.4" customHeight="1" x14ac:dyDescent="0.2">
      <c r="B26" s="5" t="s">
        <v>126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1" customFormat="1" ht="3.15" customHeight="1" x14ac:dyDescent="0.2"/>
    <row r="28" spans="2:12" s="18" customFormat="1" ht="18.149999999999999" customHeight="1" x14ac:dyDescent="0.2">
      <c r="B28" s="17" t="s">
        <v>127</v>
      </c>
      <c r="C28" s="17"/>
      <c r="D28" s="17"/>
      <c r="E28" s="17"/>
      <c r="F28" s="17"/>
      <c r="G28" s="17"/>
      <c r="H28" s="17"/>
      <c r="I28" s="17"/>
      <c r="J28" s="17"/>
      <c r="K28" s="17"/>
    </row>
    <row r="29" spans="2:12" s="18" customFormat="1" ht="5.25" customHeight="1" x14ac:dyDescent="0.2"/>
    <row r="30" spans="2:12" s="18" customFormat="1" ht="35.700000000000003" customHeight="1" x14ac:dyDescent="0.2">
      <c r="B30" s="19" t="s">
        <v>0</v>
      </c>
      <c r="C30" s="20" t="s">
        <v>1</v>
      </c>
      <c r="D30" s="21" t="s">
        <v>2</v>
      </c>
      <c r="E30" s="21" t="s">
        <v>3</v>
      </c>
      <c r="F30" s="21" t="s">
        <v>4</v>
      </c>
      <c r="G30" s="21" t="s">
        <v>5</v>
      </c>
      <c r="H30" s="21" t="s">
        <v>6</v>
      </c>
      <c r="I30" s="20" t="s">
        <v>7</v>
      </c>
      <c r="J30" s="21" t="s">
        <v>8</v>
      </c>
      <c r="K30" s="21" t="s">
        <v>9</v>
      </c>
      <c r="L30" s="20" t="s">
        <v>145</v>
      </c>
    </row>
    <row r="31" spans="2:12" s="18" customFormat="1" ht="19.649999999999999" customHeight="1" x14ac:dyDescent="0.2">
      <c r="B31" s="22">
        <v>1</v>
      </c>
      <c r="C31" s="23" t="s">
        <v>10</v>
      </c>
      <c r="D31" s="23" t="s">
        <v>11</v>
      </c>
      <c r="E31" s="24" t="s">
        <v>12</v>
      </c>
      <c r="F31" s="23" t="s">
        <v>13</v>
      </c>
      <c r="G31" s="25">
        <v>2181</v>
      </c>
      <c r="H31" s="25"/>
      <c r="I31" s="25">
        <f>G31*H31</f>
        <v>0</v>
      </c>
      <c r="J31" s="22">
        <v>8</v>
      </c>
      <c r="K31" s="25">
        <f>I31*0.08</f>
        <v>0</v>
      </c>
      <c r="L31" s="25">
        <f>I31*1.08</f>
        <v>0</v>
      </c>
    </row>
    <row r="32" spans="2:12" s="18" customFormat="1" ht="3.15" customHeight="1" x14ac:dyDescent="0.2"/>
    <row r="33" spans="2:12" s="18" customFormat="1" ht="18.149999999999999" customHeight="1" x14ac:dyDescent="0.2">
      <c r="B33" s="17" t="s">
        <v>128</v>
      </c>
      <c r="C33" s="17"/>
      <c r="D33" s="17"/>
      <c r="E33" s="17"/>
      <c r="F33" s="17"/>
      <c r="G33" s="17"/>
      <c r="H33" s="17"/>
      <c r="I33" s="17"/>
      <c r="J33" s="17"/>
      <c r="K33" s="17"/>
    </row>
    <row r="34" spans="2:12" s="18" customFormat="1" ht="5.25" customHeight="1" x14ac:dyDescent="0.2"/>
    <row r="35" spans="2:12" s="18" customFormat="1" ht="35.700000000000003" customHeight="1" x14ac:dyDescent="0.2">
      <c r="B35" s="19" t="s">
        <v>0</v>
      </c>
      <c r="C35" s="20" t="s">
        <v>1</v>
      </c>
      <c r="D35" s="21" t="s">
        <v>2</v>
      </c>
      <c r="E35" s="21" t="s">
        <v>3</v>
      </c>
      <c r="F35" s="21" t="s">
        <v>4</v>
      </c>
      <c r="G35" s="21" t="s">
        <v>5</v>
      </c>
      <c r="H35" s="21" t="s">
        <v>6</v>
      </c>
      <c r="I35" s="20" t="s">
        <v>7</v>
      </c>
      <c r="J35" s="21" t="s">
        <v>8</v>
      </c>
      <c r="K35" s="21" t="s">
        <v>9</v>
      </c>
      <c r="L35" s="20" t="s">
        <v>145</v>
      </c>
    </row>
    <row r="36" spans="2:12" s="18" customFormat="1" ht="19.649999999999999" customHeight="1" x14ac:dyDescent="0.2">
      <c r="B36" s="22">
        <v>2</v>
      </c>
      <c r="C36" s="23" t="s">
        <v>10</v>
      </c>
      <c r="D36" s="23" t="s">
        <v>11</v>
      </c>
      <c r="E36" s="24" t="s">
        <v>12</v>
      </c>
      <c r="F36" s="23" t="s">
        <v>13</v>
      </c>
      <c r="G36" s="25">
        <v>4708</v>
      </c>
      <c r="H36" s="25"/>
      <c r="I36" s="25">
        <f>G36*H36</f>
        <v>0</v>
      </c>
      <c r="J36" s="22">
        <v>8</v>
      </c>
      <c r="K36" s="25">
        <f>I36*0.08</f>
        <v>0</v>
      </c>
      <c r="L36" s="25">
        <f>I36*1.08</f>
        <v>0</v>
      </c>
    </row>
    <row r="37" spans="2:12" s="18" customFormat="1" ht="3.15" customHeight="1" x14ac:dyDescent="0.2"/>
    <row r="38" spans="2:12" s="18" customFormat="1" ht="18.149999999999999" customHeight="1" x14ac:dyDescent="0.2">
      <c r="B38" s="17" t="s">
        <v>129</v>
      </c>
      <c r="C38" s="17"/>
      <c r="D38" s="17"/>
      <c r="E38" s="17"/>
      <c r="F38" s="17"/>
      <c r="G38" s="17"/>
      <c r="H38" s="17"/>
      <c r="I38" s="17"/>
      <c r="J38" s="17"/>
      <c r="K38" s="17"/>
    </row>
    <row r="39" spans="2:12" s="18" customFormat="1" ht="5.25" customHeight="1" x14ac:dyDescent="0.2"/>
    <row r="40" spans="2:12" s="18" customFormat="1" ht="35.700000000000003" customHeight="1" x14ac:dyDescent="0.2">
      <c r="B40" s="19" t="s">
        <v>0</v>
      </c>
      <c r="C40" s="20" t="s">
        <v>1</v>
      </c>
      <c r="D40" s="21" t="s">
        <v>2</v>
      </c>
      <c r="E40" s="21" t="s">
        <v>3</v>
      </c>
      <c r="F40" s="21" t="s">
        <v>4</v>
      </c>
      <c r="G40" s="21" t="s">
        <v>5</v>
      </c>
      <c r="H40" s="21" t="s">
        <v>6</v>
      </c>
      <c r="I40" s="20" t="s">
        <v>7</v>
      </c>
      <c r="J40" s="21" t="s">
        <v>8</v>
      </c>
      <c r="K40" s="21" t="s">
        <v>9</v>
      </c>
      <c r="L40" s="20" t="s">
        <v>145</v>
      </c>
    </row>
    <row r="41" spans="2:12" s="18" customFormat="1" ht="19.649999999999999" customHeight="1" x14ac:dyDescent="0.2">
      <c r="B41" s="22">
        <v>3</v>
      </c>
      <c r="C41" s="23" t="s">
        <v>10</v>
      </c>
      <c r="D41" s="23" t="s">
        <v>11</v>
      </c>
      <c r="E41" s="24" t="s">
        <v>12</v>
      </c>
      <c r="F41" s="23" t="s">
        <v>13</v>
      </c>
      <c r="G41" s="25">
        <v>959</v>
      </c>
      <c r="H41" s="25"/>
      <c r="I41" s="25">
        <f>G41*H41</f>
        <v>0</v>
      </c>
      <c r="J41" s="22">
        <v>8</v>
      </c>
      <c r="K41" s="25">
        <f>I41*0.08</f>
        <v>0</v>
      </c>
      <c r="L41" s="25">
        <f>I41*1.08</f>
        <v>0</v>
      </c>
    </row>
    <row r="42" spans="2:12" s="18" customFormat="1" ht="3.15" customHeight="1" x14ac:dyDescent="0.2"/>
    <row r="43" spans="2:12" s="18" customFormat="1" ht="18.149999999999999" customHeight="1" x14ac:dyDescent="0.2">
      <c r="B43" s="17" t="s">
        <v>130</v>
      </c>
      <c r="C43" s="17"/>
      <c r="D43" s="17"/>
      <c r="E43" s="17"/>
      <c r="F43" s="17"/>
      <c r="G43" s="17"/>
      <c r="H43" s="17"/>
      <c r="I43" s="17"/>
      <c r="J43" s="17"/>
      <c r="K43" s="17"/>
    </row>
    <row r="44" spans="2:12" s="18" customFormat="1" ht="5.25" customHeight="1" x14ac:dyDescent="0.2"/>
    <row r="45" spans="2:12" s="18" customFormat="1" ht="35.700000000000003" customHeight="1" x14ac:dyDescent="0.2">
      <c r="B45" s="19" t="s">
        <v>0</v>
      </c>
      <c r="C45" s="20" t="s">
        <v>1</v>
      </c>
      <c r="D45" s="21" t="s">
        <v>2</v>
      </c>
      <c r="E45" s="21" t="s">
        <v>3</v>
      </c>
      <c r="F45" s="21" t="s">
        <v>4</v>
      </c>
      <c r="G45" s="21" t="s">
        <v>5</v>
      </c>
      <c r="H45" s="21" t="s">
        <v>6</v>
      </c>
      <c r="I45" s="20" t="s">
        <v>7</v>
      </c>
      <c r="J45" s="21" t="s">
        <v>8</v>
      </c>
      <c r="K45" s="21" t="s">
        <v>9</v>
      </c>
      <c r="L45" s="20" t="s">
        <v>145</v>
      </c>
    </row>
    <row r="46" spans="2:12" s="18" customFormat="1" ht="19.649999999999999" customHeight="1" x14ac:dyDescent="0.2">
      <c r="B46" s="22">
        <v>4</v>
      </c>
      <c r="C46" s="23" t="s">
        <v>10</v>
      </c>
      <c r="D46" s="23" t="s">
        <v>11</v>
      </c>
      <c r="E46" s="24" t="s">
        <v>12</v>
      </c>
      <c r="F46" s="23" t="s">
        <v>13</v>
      </c>
      <c r="G46" s="25">
        <v>1214</v>
      </c>
      <c r="H46" s="25"/>
      <c r="I46" s="25">
        <f>G46*H46</f>
        <v>0</v>
      </c>
      <c r="J46" s="22">
        <v>8</v>
      </c>
      <c r="K46" s="25">
        <f>I46*0.08</f>
        <v>0</v>
      </c>
      <c r="L46" s="25">
        <f>I46*1.08</f>
        <v>0</v>
      </c>
    </row>
    <row r="47" spans="2:12" s="18" customFormat="1" ht="9" customHeight="1" x14ac:dyDescent="0.2"/>
    <row r="48" spans="2:12" s="18" customFormat="1" ht="35.700000000000003" customHeight="1" x14ac:dyDescent="0.2">
      <c r="B48" s="19" t="s">
        <v>0</v>
      </c>
      <c r="C48" s="20" t="s">
        <v>1</v>
      </c>
      <c r="D48" s="21" t="s">
        <v>2</v>
      </c>
      <c r="E48" s="21" t="s">
        <v>3</v>
      </c>
      <c r="F48" s="21" t="s">
        <v>4</v>
      </c>
      <c r="G48" s="21" t="s">
        <v>5</v>
      </c>
      <c r="H48" s="21" t="s">
        <v>6</v>
      </c>
      <c r="I48" s="20" t="s">
        <v>7</v>
      </c>
      <c r="J48" s="21" t="s">
        <v>8</v>
      </c>
      <c r="K48" s="21" t="s">
        <v>9</v>
      </c>
      <c r="L48" s="20" t="s">
        <v>145</v>
      </c>
    </row>
    <row r="49" spans="2:12" s="18" customFormat="1" ht="69.3" customHeight="1" x14ac:dyDescent="0.2">
      <c r="B49" s="22">
        <v>5</v>
      </c>
      <c r="C49" s="23" t="s">
        <v>14</v>
      </c>
      <c r="D49" s="23" t="s">
        <v>15</v>
      </c>
      <c r="E49" s="26" t="s">
        <v>16</v>
      </c>
      <c r="F49" s="23" t="s">
        <v>17</v>
      </c>
      <c r="G49" s="25">
        <v>0.83</v>
      </c>
      <c r="H49" s="25"/>
      <c r="I49" s="25">
        <f>G49*H49</f>
        <v>0</v>
      </c>
      <c r="J49" s="22">
        <v>8</v>
      </c>
      <c r="K49" s="25">
        <f>I49*0.08</f>
        <v>0</v>
      </c>
      <c r="L49" s="25">
        <f>I49*1.08</f>
        <v>0</v>
      </c>
    </row>
    <row r="50" spans="2:12" s="18" customFormat="1" ht="28.8" customHeight="1" x14ac:dyDescent="0.2">
      <c r="B50" s="22">
        <v>6</v>
      </c>
      <c r="C50" s="23" t="s">
        <v>18</v>
      </c>
      <c r="D50" s="23" t="s">
        <v>19</v>
      </c>
      <c r="E50" s="24" t="s">
        <v>20</v>
      </c>
      <c r="F50" s="23" t="s">
        <v>17</v>
      </c>
      <c r="G50" s="25">
        <v>7.87</v>
      </c>
      <c r="H50" s="25"/>
      <c r="I50" s="25">
        <f t="shared" ref="I50:I79" si="0">G50*H50</f>
        <v>0</v>
      </c>
      <c r="J50" s="22">
        <v>8</v>
      </c>
      <c r="K50" s="25">
        <f t="shared" ref="K50:K64" si="1">I50*0.08</f>
        <v>0</v>
      </c>
      <c r="L50" s="25">
        <f t="shared" ref="L50:L64" si="2">I50*1.08</f>
        <v>0</v>
      </c>
    </row>
    <row r="51" spans="2:12" s="18" customFormat="1" ht="28.8" customHeight="1" x14ac:dyDescent="0.2">
      <c r="B51" s="22">
        <v>7</v>
      </c>
      <c r="C51" s="23" t="s">
        <v>21</v>
      </c>
      <c r="D51" s="23" t="s">
        <v>22</v>
      </c>
      <c r="E51" s="24" t="s">
        <v>23</v>
      </c>
      <c r="F51" s="23" t="s">
        <v>24</v>
      </c>
      <c r="G51" s="25">
        <v>50</v>
      </c>
      <c r="H51" s="25"/>
      <c r="I51" s="25">
        <f t="shared" si="0"/>
        <v>0</v>
      </c>
      <c r="J51" s="22">
        <v>8</v>
      </c>
      <c r="K51" s="25">
        <f t="shared" si="1"/>
        <v>0</v>
      </c>
      <c r="L51" s="25">
        <f t="shared" si="2"/>
        <v>0</v>
      </c>
    </row>
    <row r="52" spans="2:12" s="18" customFormat="1" ht="19.649999999999999" customHeight="1" x14ac:dyDescent="0.2">
      <c r="B52" s="22">
        <v>8</v>
      </c>
      <c r="C52" s="23" t="s">
        <v>25</v>
      </c>
      <c r="D52" s="23" t="s">
        <v>26</v>
      </c>
      <c r="E52" s="24" t="s">
        <v>27</v>
      </c>
      <c r="F52" s="23" t="s">
        <v>17</v>
      </c>
      <c r="G52" s="25">
        <v>16.899999999999999</v>
      </c>
      <c r="H52" s="25"/>
      <c r="I52" s="25">
        <f t="shared" si="0"/>
        <v>0</v>
      </c>
      <c r="J52" s="22">
        <v>8</v>
      </c>
      <c r="K52" s="25">
        <f t="shared" si="1"/>
        <v>0</v>
      </c>
      <c r="L52" s="25">
        <f t="shared" si="2"/>
        <v>0</v>
      </c>
    </row>
    <row r="53" spans="2:12" s="18" customFormat="1" ht="19.649999999999999" customHeight="1" x14ac:dyDescent="0.2">
      <c r="B53" s="22">
        <v>9</v>
      </c>
      <c r="C53" s="23" t="s">
        <v>28</v>
      </c>
      <c r="D53" s="23" t="s">
        <v>29</v>
      </c>
      <c r="E53" s="24" t="s">
        <v>30</v>
      </c>
      <c r="F53" s="23" t="s">
        <v>31</v>
      </c>
      <c r="G53" s="25">
        <v>2.94</v>
      </c>
      <c r="H53" s="25"/>
      <c r="I53" s="25">
        <f t="shared" si="0"/>
        <v>0</v>
      </c>
      <c r="J53" s="22">
        <v>8</v>
      </c>
      <c r="K53" s="25">
        <f t="shared" si="1"/>
        <v>0</v>
      </c>
      <c r="L53" s="25">
        <f t="shared" si="2"/>
        <v>0</v>
      </c>
    </row>
    <row r="54" spans="2:12" s="18" customFormat="1" ht="28.8" customHeight="1" x14ac:dyDescent="0.2">
      <c r="B54" s="22">
        <v>10</v>
      </c>
      <c r="C54" s="23" t="s">
        <v>32</v>
      </c>
      <c r="D54" s="23" t="s">
        <v>33</v>
      </c>
      <c r="E54" s="24" t="s">
        <v>34</v>
      </c>
      <c r="F54" s="23" t="s">
        <v>35</v>
      </c>
      <c r="G54" s="25">
        <v>4.7300000000000004</v>
      </c>
      <c r="H54" s="25"/>
      <c r="I54" s="25">
        <f t="shared" si="0"/>
        <v>0</v>
      </c>
      <c r="J54" s="22">
        <v>8</v>
      </c>
      <c r="K54" s="25">
        <f t="shared" si="1"/>
        <v>0</v>
      </c>
      <c r="L54" s="25">
        <f t="shared" si="2"/>
        <v>0</v>
      </c>
    </row>
    <row r="55" spans="2:12" s="18" customFormat="1" ht="28.8" customHeight="1" x14ac:dyDescent="0.2">
      <c r="B55" s="22">
        <v>11</v>
      </c>
      <c r="C55" s="23" t="s">
        <v>36</v>
      </c>
      <c r="D55" s="23" t="s">
        <v>37</v>
      </c>
      <c r="E55" s="24" t="s">
        <v>38</v>
      </c>
      <c r="F55" s="23" t="s">
        <v>35</v>
      </c>
      <c r="G55" s="25">
        <v>51.78</v>
      </c>
      <c r="H55" s="25"/>
      <c r="I55" s="25">
        <f t="shared" si="0"/>
        <v>0</v>
      </c>
      <c r="J55" s="22">
        <v>8</v>
      </c>
      <c r="K55" s="25">
        <f t="shared" si="1"/>
        <v>0</v>
      </c>
      <c r="L55" s="25">
        <f t="shared" si="2"/>
        <v>0</v>
      </c>
    </row>
    <row r="56" spans="2:12" s="18" customFormat="1" ht="19.649999999999999" customHeight="1" x14ac:dyDescent="0.2">
      <c r="B56" s="22">
        <v>12</v>
      </c>
      <c r="C56" s="23" t="s">
        <v>39</v>
      </c>
      <c r="D56" s="23" t="s">
        <v>40</v>
      </c>
      <c r="E56" s="24" t="s">
        <v>41</v>
      </c>
      <c r="F56" s="23" t="s">
        <v>31</v>
      </c>
      <c r="G56" s="25">
        <v>72.099999999999994</v>
      </c>
      <c r="H56" s="25"/>
      <c r="I56" s="25">
        <f t="shared" si="0"/>
        <v>0</v>
      </c>
      <c r="J56" s="22">
        <v>8</v>
      </c>
      <c r="K56" s="25">
        <f t="shared" si="1"/>
        <v>0</v>
      </c>
      <c r="L56" s="25">
        <f t="shared" si="2"/>
        <v>0</v>
      </c>
    </row>
    <row r="57" spans="2:12" s="18" customFormat="1" ht="28.8" customHeight="1" x14ac:dyDescent="0.2">
      <c r="B57" s="22">
        <v>13</v>
      </c>
      <c r="C57" s="23" t="s">
        <v>42</v>
      </c>
      <c r="D57" s="23" t="s">
        <v>43</v>
      </c>
      <c r="E57" s="24" t="s">
        <v>44</v>
      </c>
      <c r="F57" s="23" t="s">
        <v>31</v>
      </c>
      <c r="G57" s="25">
        <v>16.440000000000001</v>
      </c>
      <c r="H57" s="25"/>
      <c r="I57" s="25">
        <f t="shared" si="0"/>
        <v>0</v>
      </c>
      <c r="J57" s="22">
        <v>8</v>
      </c>
      <c r="K57" s="25">
        <f t="shared" si="1"/>
        <v>0</v>
      </c>
      <c r="L57" s="25">
        <f t="shared" si="2"/>
        <v>0</v>
      </c>
    </row>
    <row r="58" spans="2:12" s="18" customFormat="1" ht="19.649999999999999" customHeight="1" x14ac:dyDescent="0.2">
      <c r="B58" s="22">
        <v>14</v>
      </c>
      <c r="C58" s="23" t="s">
        <v>45</v>
      </c>
      <c r="D58" s="23" t="s">
        <v>46</v>
      </c>
      <c r="E58" s="24" t="s">
        <v>47</v>
      </c>
      <c r="F58" s="23" t="s">
        <v>31</v>
      </c>
      <c r="G58" s="25">
        <v>36.67</v>
      </c>
      <c r="H58" s="25"/>
      <c r="I58" s="25">
        <f t="shared" si="0"/>
        <v>0</v>
      </c>
      <c r="J58" s="22">
        <v>8</v>
      </c>
      <c r="K58" s="25">
        <f t="shared" si="1"/>
        <v>0</v>
      </c>
      <c r="L58" s="25">
        <f t="shared" si="2"/>
        <v>0</v>
      </c>
    </row>
    <row r="59" spans="2:12" s="18" customFormat="1" ht="19.649999999999999" customHeight="1" x14ac:dyDescent="0.2">
      <c r="B59" s="22">
        <v>15</v>
      </c>
      <c r="C59" s="23" t="s">
        <v>48</v>
      </c>
      <c r="D59" s="23" t="s">
        <v>49</v>
      </c>
      <c r="E59" s="24" t="s">
        <v>50</v>
      </c>
      <c r="F59" s="23" t="s">
        <v>31</v>
      </c>
      <c r="G59" s="25">
        <v>125.21</v>
      </c>
      <c r="H59" s="25"/>
      <c r="I59" s="25">
        <f t="shared" si="0"/>
        <v>0</v>
      </c>
      <c r="J59" s="22">
        <v>8</v>
      </c>
      <c r="K59" s="25">
        <f t="shared" si="1"/>
        <v>0</v>
      </c>
      <c r="L59" s="25">
        <f t="shared" si="2"/>
        <v>0</v>
      </c>
    </row>
    <row r="60" spans="2:12" s="18" customFormat="1" ht="28.8" customHeight="1" x14ac:dyDescent="0.2">
      <c r="B60" s="22">
        <v>16</v>
      </c>
      <c r="C60" s="23" t="s">
        <v>51</v>
      </c>
      <c r="D60" s="23" t="s">
        <v>52</v>
      </c>
      <c r="E60" s="24" t="s">
        <v>53</v>
      </c>
      <c r="F60" s="23" t="s">
        <v>17</v>
      </c>
      <c r="G60" s="25">
        <v>29</v>
      </c>
      <c r="H60" s="25"/>
      <c r="I60" s="25">
        <f t="shared" si="0"/>
        <v>0</v>
      </c>
      <c r="J60" s="22">
        <v>8</v>
      </c>
      <c r="K60" s="25">
        <f t="shared" si="1"/>
        <v>0</v>
      </c>
      <c r="L60" s="25">
        <f t="shared" si="2"/>
        <v>0</v>
      </c>
    </row>
    <row r="61" spans="2:12" s="18" customFormat="1" ht="28.8" customHeight="1" x14ac:dyDescent="0.2">
      <c r="B61" s="22">
        <v>17</v>
      </c>
      <c r="C61" s="23" t="s">
        <v>54</v>
      </c>
      <c r="D61" s="23" t="s">
        <v>55</v>
      </c>
      <c r="E61" s="24" t="s">
        <v>56</v>
      </c>
      <c r="F61" s="23" t="s">
        <v>17</v>
      </c>
      <c r="G61" s="25">
        <v>35</v>
      </c>
      <c r="H61" s="25"/>
      <c r="I61" s="25">
        <f t="shared" si="0"/>
        <v>0</v>
      </c>
      <c r="J61" s="22">
        <v>8</v>
      </c>
      <c r="K61" s="25">
        <f t="shared" si="1"/>
        <v>0</v>
      </c>
      <c r="L61" s="25">
        <f t="shared" si="2"/>
        <v>0</v>
      </c>
    </row>
    <row r="62" spans="2:12" s="18" customFormat="1" ht="28.8" customHeight="1" x14ac:dyDescent="0.2">
      <c r="B62" s="22">
        <v>18</v>
      </c>
      <c r="C62" s="23" t="s">
        <v>57</v>
      </c>
      <c r="D62" s="23" t="s">
        <v>58</v>
      </c>
      <c r="E62" s="24" t="s">
        <v>59</v>
      </c>
      <c r="F62" s="23" t="s">
        <v>17</v>
      </c>
      <c r="G62" s="25">
        <v>29</v>
      </c>
      <c r="H62" s="25"/>
      <c r="I62" s="25">
        <f t="shared" si="0"/>
        <v>0</v>
      </c>
      <c r="J62" s="22">
        <v>8</v>
      </c>
      <c r="K62" s="25">
        <f t="shared" si="1"/>
        <v>0</v>
      </c>
      <c r="L62" s="25">
        <f t="shared" si="2"/>
        <v>0</v>
      </c>
    </row>
    <row r="63" spans="2:12" s="18" customFormat="1" ht="19.649999999999999" customHeight="1" x14ac:dyDescent="0.2">
      <c r="B63" s="22">
        <v>19</v>
      </c>
      <c r="C63" s="23" t="s">
        <v>60</v>
      </c>
      <c r="D63" s="23" t="s">
        <v>61</v>
      </c>
      <c r="E63" s="24" t="s">
        <v>62</v>
      </c>
      <c r="F63" s="23" t="s">
        <v>17</v>
      </c>
      <c r="G63" s="25">
        <v>14.08</v>
      </c>
      <c r="H63" s="25"/>
      <c r="I63" s="25">
        <f t="shared" si="0"/>
        <v>0</v>
      </c>
      <c r="J63" s="22">
        <v>8</v>
      </c>
      <c r="K63" s="25">
        <f t="shared" si="1"/>
        <v>0</v>
      </c>
      <c r="L63" s="25">
        <f t="shared" si="2"/>
        <v>0</v>
      </c>
    </row>
    <row r="64" spans="2:12" s="18" customFormat="1" ht="19.649999999999999" customHeight="1" x14ac:dyDescent="0.2">
      <c r="B64" s="22">
        <v>20</v>
      </c>
      <c r="C64" s="23" t="s">
        <v>63</v>
      </c>
      <c r="D64" s="23" t="s">
        <v>64</v>
      </c>
      <c r="E64" s="24" t="s">
        <v>65</v>
      </c>
      <c r="F64" s="23" t="s">
        <v>17</v>
      </c>
      <c r="G64" s="25">
        <v>13.07</v>
      </c>
      <c r="H64" s="25"/>
      <c r="I64" s="25">
        <f t="shared" si="0"/>
        <v>0</v>
      </c>
      <c r="J64" s="22">
        <v>8</v>
      </c>
      <c r="K64" s="25">
        <f t="shared" si="1"/>
        <v>0</v>
      </c>
      <c r="L64" s="25">
        <f t="shared" si="2"/>
        <v>0</v>
      </c>
    </row>
    <row r="65" spans="2:12" s="18" customFormat="1" ht="19.649999999999999" customHeight="1" x14ac:dyDescent="0.2">
      <c r="B65" s="22">
        <v>21</v>
      </c>
      <c r="C65" s="23" t="s">
        <v>66</v>
      </c>
      <c r="D65" s="23" t="s">
        <v>67</v>
      </c>
      <c r="E65" s="24" t="s">
        <v>68</v>
      </c>
      <c r="F65" s="23" t="s">
        <v>69</v>
      </c>
      <c r="G65" s="25">
        <v>141.97</v>
      </c>
      <c r="H65" s="25"/>
      <c r="I65" s="25">
        <f t="shared" si="0"/>
        <v>0</v>
      </c>
      <c r="J65" s="22">
        <v>23</v>
      </c>
      <c r="K65" s="25">
        <f>I65*0.23</f>
        <v>0</v>
      </c>
      <c r="L65" s="25">
        <f>I65*1.23</f>
        <v>0</v>
      </c>
    </row>
    <row r="66" spans="2:12" s="18" customFormat="1" ht="19.649999999999999" customHeight="1" x14ac:dyDescent="0.2">
      <c r="B66" s="22">
        <v>22</v>
      </c>
      <c r="C66" s="23" t="s">
        <v>70</v>
      </c>
      <c r="D66" s="23" t="s">
        <v>71</v>
      </c>
      <c r="E66" s="24" t="s">
        <v>72</v>
      </c>
      <c r="F66" s="23" t="s">
        <v>69</v>
      </c>
      <c r="G66" s="25">
        <v>9.8000000000000007</v>
      </c>
      <c r="H66" s="25"/>
      <c r="I66" s="25">
        <f t="shared" si="0"/>
        <v>0</v>
      </c>
      <c r="J66" s="22">
        <v>23</v>
      </c>
      <c r="K66" s="25">
        <f t="shared" ref="K66:K68" si="3">I66*0.23</f>
        <v>0</v>
      </c>
      <c r="L66" s="25">
        <f t="shared" ref="L66:L68" si="4">I66*1.23</f>
        <v>0</v>
      </c>
    </row>
    <row r="67" spans="2:12" s="18" customFormat="1" ht="19.649999999999999" customHeight="1" x14ac:dyDescent="0.2">
      <c r="B67" s="22">
        <v>23</v>
      </c>
      <c r="C67" s="23" t="s">
        <v>73</v>
      </c>
      <c r="D67" s="23" t="s">
        <v>74</v>
      </c>
      <c r="E67" s="24" t="s">
        <v>75</v>
      </c>
      <c r="F67" s="23" t="s">
        <v>69</v>
      </c>
      <c r="G67" s="25">
        <v>17.63</v>
      </c>
      <c r="H67" s="25"/>
      <c r="I67" s="25">
        <f t="shared" si="0"/>
        <v>0</v>
      </c>
      <c r="J67" s="22">
        <v>23</v>
      </c>
      <c r="K67" s="25">
        <f t="shared" si="3"/>
        <v>0</v>
      </c>
      <c r="L67" s="25">
        <f t="shared" si="4"/>
        <v>0</v>
      </c>
    </row>
    <row r="68" spans="2:12" s="18" customFormat="1" ht="19.649999999999999" customHeight="1" x14ac:dyDescent="0.2">
      <c r="B68" s="22">
        <v>24</v>
      </c>
      <c r="C68" s="23" t="s">
        <v>76</v>
      </c>
      <c r="D68" s="23" t="s">
        <v>77</v>
      </c>
      <c r="E68" s="24" t="s">
        <v>78</v>
      </c>
      <c r="F68" s="23" t="s">
        <v>79</v>
      </c>
      <c r="G68" s="25">
        <v>480</v>
      </c>
      <c r="H68" s="25"/>
      <c r="I68" s="25">
        <f t="shared" si="0"/>
        <v>0</v>
      </c>
      <c r="J68" s="22">
        <v>23</v>
      </c>
      <c r="K68" s="25">
        <f t="shared" si="3"/>
        <v>0</v>
      </c>
      <c r="L68" s="25">
        <f t="shared" si="4"/>
        <v>0</v>
      </c>
    </row>
    <row r="69" spans="2:12" s="18" customFormat="1" ht="19.649999999999999" customHeight="1" x14ac:dyDescent="0.2">
      <c r="B69" s="22">
        <v>25</v>
      </c>
      <c r="C69" s="23" t="s">
        <v>80</v>
      </c>
      <c r="D69" s="23" t="s">
        <v>81</v>
      </c>
      <c r="E69" s="24" t="s">
        <v>82</v>
      </c>
      <c r="F69" s="23" t="s">
        <v>83</v>
      </c>
      <c r="G69" s="25">
        <v>59</v>
      </c>
      <c r="H69" s="25"/>
      <c r="I69" s="25">
        <f t="shared" si="0"/>
        <v>0</v>
      </c>
      <c r="J69" s="22">
        <v>8</v>
      </c>
      <c r="K69" s="25">
        <f t="shared" ref="K69:K74" si="5">I69*0.08</f>
        <v>0</v>
      </c>
      <c r="L69" s="25">
        <f t="shared" ref="L69:L74" si="6">I69*1.08</f>
        <v>0</v>
      </c>
    </row>
    <row r="70" spans="2:12" s="18" customFormat="1" ht="28.8" customHeight="1" x14ac:dyDescent="0.2">
      <c r="B70" s="22">
        <v>26</v>
      </c>
      <c r="C70" s="23" t="s">
        <v>84</v>
      </c>
      <c r="D70" s="23" t="s">
        <v>85</v>
      </c>
      <c r="E70" s="24" t="s">
        <v>86</v>
      </c>
      <c r="F70" s="23" t="s">
        <v>83</v>
      </c>
      <c r="G70" s="25">
        <v>6</v>
      </c>
      <c r="H70" s="25"/>
      <c r="I70" s="25">
        <f t="shared" si="0"/>
        <v>0</v>
      </c>
      <c r="J70" s="22">
        <v>8</v>
      </c>
      <c r="K70" s="25">
        <f t="shared" si="5"/>
        <v>0</v>
      </c>
      <c r="L70" s="25">
        <f t="shared" si="6"/>
        <v>0</v>
      </c>
    </row>
    <row r="71" spans="2:12" s="18" customFormat="1" ht="28.8" customHeight="1" x14ac:dyDescent="0.2">
      <c r="B71" s="22">
        <v>27</v>
      </c>
      <c r="C71" s="23" t="s">
        <v>87</v>
      </c>
      <c r="D71" s="23" t="s">
        <v>88</v>
      </c>
      <c r="E71" s="24" t="s">
        <v>89</v>
      </c>
      <c r="F71" s="23" t="s">
        <v>83</v>
      </c>
      <c r="G71" s="25">
        <v>10</v>
      </c>
      <c r="H71" s="25"/>
      <c r="I71" s="25">
        <f t="shared" si="0"/>
        <v>0</v>
      </c>
      <c r="J71" s="22">
        <v>8</v>
      </c>
      <c r="K71" s="25">
        <f t="shared" si="5"/>
        <v>0</v>
      </c>
      <c r="L71" s="25">
        <f t="shared" si="6"/>
        <v>0</v>
      </c>
    </row>
    <row r="72" spans="2:12" s="18" customFormat="1" ht="19.649999999999999" customHeight="1" x14ac:dyDescent="0.2">
      <c r="B72" s="22">
        <v>28</v>
      </c>
      <c r="C72" s="23" t="s">
        <v>90</v>
      </c>
      <c r="D72" s="23" t="s">
        <v>91</v>
      </c>
      <c r="E72" s="24" t="s">
        <v>92</v>
      </c>
      <c r="F72" s="23" t="s">
        <v>83</v>
      </c>
      <c r="G72" s="25">
        <v>40</v>
      </c>
      <c r="H72" s="25"/>
      <c r="I72" s="25">
        <f t="shared" si="0"/>
        <v>0</v>
      </c>
      <c r="J72" s="22">
        <v>8</v>
      </c>
      <c r="K72" s="25">
        <f t="shared" si="5"/>
        <v>0</v>
      </c>
      <c r="L72" s="25">
        <f t="shared" si="6"/>
        <v>0</v>
      </c>
    </row>
    <row r="73" spans="2:12" s="18" customFormat="1" ht="19.649999999999999" customHeight="1" x14ac:dyDescent="0.2">
      <c r="B73" s="22">
        <v>29</v>
      </c>
      <c r="C73" s="23" t="s">
        <v>93</v>
      </c>
      <c r="D73" s="23" t="s">
        <v>94</v>
      </c>
      <c r="E73" s="24" t="s">
        <v>95</v>
      </c>
      <c r="F73" s="23" t="s">
        <v>35</v>
      </c>
      <c r="G73" s="25">
        <v>0.8</v>
      </c>
      <c r="H73" s="25"/>
      <c r="I73" s="25">
        <f t="shared" si="0"/>
        <v>0</v>
      </c>
      <c r="J73" s="22">
        <v>8</v>
      </c>
      <c r="K73" s="25">
        <f t="shared" si="5"/>
        <v>0</v>
      </c>
      <c r="L73" s="25">
        <f t="shared" si="6"/>
        <v>0</v>
      </c>
    </row>
    <row r="74" spans="2:12" s="18" customFormat="1" ht="19.649999999999999" customHeight="1" x14ac:dyDescent="0.2">
      <c r="B74" s="22">
        <v>30</v>
      </c>
      <c r="C74" s="23" t="s">
        <v>96</v>
      </c>
      <c r="D74" s="23" t="s">
        <v>97</v>
      </c>
      <c r="E74" s="24" t="s">
        <v>98</v>
      </c>
      <c r="F74" s="23" t="s">
        <v>79</v>
      </c>
      <c r="G74" s="25">
        <v>1488</v>
      </c>
      <c r="H74" s="25"/>
      <c r="I74" s="25">
        <f t="shared" si="0"/>
        <v>0</v>
      </c>
      <c r="J74" s="22">
        <v>8</v>
      </c>
      <c r="K74" s="25">
        <f t="shared" si="5"/>
        <v>0</v>
      </c>
      <c r="L74" s="25">
        <f t="shared" si="6"/>
        <v>0</v>
      </c>
    </row>
    <row r="75" spans="2:12" s="18" customFormat="1" ht="19.649999999999999" customHeight="1" x14ac:dyDescent="0.2">
      <c r="B75" s="22">
        <v>31</v>
      </c>
      <c r="C75" s="23" t="s">
        <v>99</v>
      </c>
      <c r="D75" s="23" t="s">
        <v>100</v>
      </c>
      <c r="E75" s="24" t="s">
        <v>98</v>
      </c>
      <c r="F75" s="23" t="s">
        <v>79</v>
      </c>
      <c r="G75" s="25">
        <v>135</v>
      </c>
      <c r="H75" s="25"/>
      <c r="I75" s="25">
        <f t="shared" si="0"/>
        <v>0</v>
      </c>
      <c r="J75" s="22">
        <v>23</v>
      </c>
      <c r="K75" s="25">
        <f>I75*0.23</f>
        <v>0</v>
      </c>
      <c r="L75" s="25">
        <f>I75*1.23</f>
        <v>0</v>
      </c>
    </row>
    <row r="76" spans="2:12" s="18" customFormat="1" ht="19.649999999999999" customHeight="1" x14ac:dyDescent="0.2">
      <c r="B76" s="22">
        <v>32</v>
      </c>
      <c r="C76" s="23" t="s">
        <v>101</v>
      </c>
      <c r="D76" s="23" t="s">
        <v>102</v>
      </c>
      <c r="E76" s="24" t="s">
        <v>103</v>
      </c>
      <c r="F76" s="23" t="s">
        <v>79</v>
      </c>
      <c r="G76" s="25">
        <v>34</v>
      </c>
      <c r="H76" s="25"/>
      <c r="I76" s="25">
        <f t="shared" si="0"/>
        <v>0</v>
      </c>
      <c r="J76" s="22">
        <v>8</v>
      </c>
      <c r="K76" s="25">
        <f t="shared" ref="K76:K77" si="7">I76*0.08</f>
        <v>0</v>
      </c>
      <c r="L76" s="25">
        <f t="shared" ref="L76:L77" si="8">I76*1.08</f>
        <v>0</v>
      </c>
    </row>
    <row r="77" spans="2:12" s="18" customFormat="1" ht="19.649999999999999" customHeight="1" x14ac:dyDescent="0.2">
      <c r="B77" s="22">
        <v>33</v>
      </c>
      <c r="C77" s="23" t="s">
        <v>104</v>
      </c>
      <c r="D77" s="23" t="s">
        <v>105</v>
      </c>
      <c r="E77" s="24" t="s">
        <v>106</v>
      </c>
      <c r="F77" s="23" t="s">
        <v>79</v>
      </c>
      <c r="G77" s="25">
        <v>560</v>
      </c>
      <c r="H77" s="25"/>
      <c r="I77" s="25">
        <f t="shared" si="0"/>
        <v>0</v>
      </c>
      <c r="J77" s="22">
        <v>8</v>
      </c>
      <c r="K77" s="25">
        <f t="shared" si="7"/>
        <v>0</v>
      </c>
      <c r="L77" s="25">
        <f t="shared" si="8"/>
        <v>0</v>
      </c>
    </row>
    <row r="78" spans="2:12" s="18" customFormat="1" ht="19.649999999999999" customHeight="1" x14ac:dyDescent="0.2">
      <c r="B78" s="22">
        <v>34</v>
      </c>
      <c r="C78" s="23" t="s">
        <v>107</v>
      </c>
      <c r="D78" s="23" t="s">
        <v>108</v>
      </c>
      <c r="E78" s="24" t="s">
        <v>106</v>
      </c>
      <c r="F78" s="23" t="s">
        <v>79</v>
      </c>
      <c r="G78" s="25">
        <v>40</v>
      </c>
      <c r="H78" s="25"/>
      <c r="I78" s="25">
        <f t="shared" si="0"/>
        <v>0</v>
      </c>
      <c r="J78" s="22">
        <v>23</v>
      </c>
      <c r="K78" s="25">
        <f>I78*0.23</f>
        <v>0</v>
      </c>
      <c r="L78" s="25">
        <f>I78*1.23</f>
        <v>0</v>
      </c>
    </row>
    <row r="79" spans="2:12" s="18" customFormat="1" ht="28.8" customHeight="1" x14ac:dyDescent="0.2">
      <c r="B79" s="22">
        <v>35</v>
      </c>
      <c r="C79" s="23" t="s">
        <v>109</v>
      </c>
      <c r="D79" s="23" t="s">
        <v>110</v>
      </c>
      <c r="E79" s="24" t="s">
        <v>111</v>
      </c>
      <c r="F79" s="23" t="s">
        <v>79</v>
      </c>
      <c r="G79" s="25">
        <v>40</v>
      </c>
      <c r="H79" s="25"/>
      <c r="I79" s="25">
        <f t="shared" si="0"/>
        <v>0</v>
      </c>
      <c r="J79" s="22">
        <v>8</v>
      </c>
      <c r="K79" s="25">
        <f>I79*0.08</f>
        <v>0</v>
      </c>
      <c r="L79" s="25">
        <f>I79*1.08</f>
        <v>0</v>
      </c>
    </row>
    <row r="80" spans="2:12" s="18" customFormat="1" ht="21.3" customHeight="1" x14ac:dyDescent="0.2">
      <c r="B80" s="27" t="s">
        <v>112</v>
      </c>
      <c r="C80" s="27"/>
      <c r="D80" s="27"/>
      <c r="E80" s="27"/>
      <c r="F80" s="28">
        <f>SUM(I31,I36,I41,I46,I49:I79)</f>
        <v>0</v>
      </c>
      <c r="G80" s="28"/>
      <c r="H80" s="28"/>
      <c r="I80" s="28"/>
      <c r="J80" s="28"/>
      <c r="K80" s="28"/>
      <c r="L80" s="28"/>
    </row>
    <row r="81" spans="2:14" s="18" customFormat="1" ht="21.3" customHeight="1" x14ac:dyDescent="0.2">
      <c r="B81" s="27" t="s">
        <v>113</v>
      </c>
      <c r="C81" s="27"/>
      <c r="D81" s="27"/>
      <c r="E81" s="27"/>
      <c r="F81" s="28">
        <f>SUM(L31,L36,L41,L46,L49:L79)</f>
        <v>0</v>
      </c>
      <c r="G81" s="29"/>
      <c r="H81" s="29"/>
      <c r="I81" s="29"/>
      <c r="J81" s="29"/>
      <c r="K81" s="29"/>
      <c r="L81" s="29"/>
    </row>
    <row r="82" spans="2:14" s="1" customFormat="1" ht="11.1" customHeight="1" x14ac:dyDescent="0.2"/>
    <row r="83" spans="2:14" s="1" customFormat="1" ht="61.35" customHeight="1" x14ac:dyDescent="0.2">
      <c r="B83" s="5" t="s">
        <v>131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 s="1" customFormat="1" ht="2.7" customHeight="1" x14ac:dyDescent="0.2"/>
    <row r="85" spans="2:14" s="1" customFormat="1" ht="89.1" customHeight="1" x14ac:dyDescent="0.2">
      <c r="B85" s="5" t="s">
        <v>132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s="1" customFormat="1" ht="5.25" customHeight="1" x14ac:dyDescent="0.2"/>
    <row r="87" spans="2:14" s="1" customFormat="1" ht="95.4" customHeight="1" x14ac:dyDescent="0.2">
      <c r="B87" s="5" t="s">
        <v>133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s="1" customFormat="1" ht="5.25" customHeight="1" x14ac:dyDescent="0.2"/>
    <row r="89" spans="2:14" s="1" customFormat="1" ht="37.799999999999997" customHeight="1" x14ac:dyDescent="0.2">
      <c r="B89" s="3" t="s">
        <v>114</v>
      </c>
      <c r="C89" s="3"/>
      <c r="D89" s="3"/>
      <c r="E89" s="3"/>
      <c r="F89" s="12" t="s">
        <v>115</v>
      </c>
      <c r="G89" s="12"/>
      <c r="H89" s="12"/>
      <c r="I89" s="12"/>
      <c r="J89" s="12"/>
      <c r="K89" s="12"/>
      <c r="L89" s="12"/>
    </row>
    <row r="90" spans="2:14" s="1" customFormat="1" ht="28.8" customHeight="1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4" s="1" customFormat="1" ht="28.8" customHeight="1" x14ac:dyDescent="0.2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2:14" s="1" customFormat="1" ht="28.8" customHeight="1" x14ac:dyDescent="0.2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2:14" s="1" customFormat="1" ht="28.8" customHeight="1" x14ac:dyDescent="0.2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2:14" s="1" customFormat="1" ht="2.7" customHeight="1" x14ac:dyDescent="0.2"/>
    <row r="95" spans="2:14" s="1" customFormat="1" ht="158.4" customHeight="1" x14ac:dyDescent="0.2">
      <c r="B95" s="5" t="s">
        <v>134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2:14" s="1" customFormat="1" ht="2.7" customHeight="1" x14ac:dyDescent="0.2"/>
    <row r="97" spans="2:14" s="1" customFormat="1" ht="33.6" customHeight="1" x14ac:dyDescent="0.2">
      <c r="B97" s="6" t="s">
        <v>135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2:14" s="1" customFormat="1" ht="2.7" customHeight="1" x14ac:dyDescent="0.2"/>
    <row r="99" spans="2:14" s="1" customFormat="1" ht="37.799999999999997" customHeight="1" x14ac:dyDescent="0.2">
      <c r="B99" s="3" t="s">
        <v>116</v>
      </c>
      <c r="C99" s="3"/>
      <c r="D99" s="3"/>
      <c r="E99" s="3"/>
      <c r="F99" s="7" t="s">
        <v>117</v>
      </c>
      <c r="G99" s="7"/>
      <c r="H99" s="7"/>
      <c r="I99" s="7"/>
      <c r="J99" s="7"/>
      <c r="K99" s="7"/>
      <c r="L99" s="7"/>
    </row>
    <row r="100" spans="2:14" s="1" customFormat="1" ht="28.8" customHeight="1" x14ac:dyDescent="0.2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2:14" s="1" customFormat="1" ht="28.8" customHeight="1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2:14" s="1" customFormat="1" ht="28.8" customHeight="1" x14ac:dyDescent="0.2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2:14" s="1" customFormat="1" ht="28.8" customHeight="1" x14ac:dyDescent="0.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2:14" s="1" customFormat="1" ht="2.7" customHeight="1" x14ac:dyDescent="0.2"/>
    <row r="105" spans="2:14" s="1" customFormat="1" ht="130.65" customHeight="1" x14ac:dyDescent="0.2">
      <c r="B105" s="5" t="s">
        <v>136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2:14" s="1" customFormat="1" ht="2.7" customHeight="1" x14ac:dyDescent="0.2"/>
    <row r="107" spans="2:14" s="1" customFormat="1" ht="53.4" customHeight="1" x14ac:dyDescent="0.2">
      <c r="B107" s="5" t="s">
        <v>137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2:14" s="1" customFormat="1" ht="2.7" customHeight="1" x14ac:dyDescent="0.2"/>
    <row r="109" spans="2:14" s="1" customFormat="1" ht="50.4" customHeight="1" x14ac:dyDescent="0.2">
      <c r="B109" s="5" t="s">
        <v>138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2:14" s="1" customFormat="1" ht="2.7" customHeight="1" x14ac:dyDescent="0.2"/>
    <row r="111" spans="2:14" s="1" customFormat="1" ht="38.4" customHeight="1" x14ac:dyDescent="0.2">
      <c r="B111" s="5" t="s">
        <v>139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2:14" s="1" customFormat="1" ht="2.7" customHeight="1" x14ac:dyDescent="0.2"/>
    <row r="113" spans="2:14" s="1" customFormat="1" ht="125.4" customHeight="1" x14ac:dyDescent="0.2">
      <c r="B113" s="5" t="s">
        <v>140</v>
      </c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2:14" s="1" customFormat="1" ht="2.7" customHeight="1" x14ac:dyDescent="0.2"/>
    <row r="115" spans="2:14" s="1" customFormat="1" ht="88.8" customHeight="1" x14ac:dyDescent="0.2">
      <c r="B115" s="5" t="s">
        <v>141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2:14" s="1" customFormat="1" ht="57.6" customHeight="1" x14ac:dyDescent="0.2"/>
    <row r="117" spans="2:14" s="1" customFormat="1" ht="17.55" customHeight="1" x14ac:dyDescent="0.2">
      <c r="I117" s="14" t="s">
        <v>142</v>
      </c>
      <c r="J117" s="14"/>
    </row>
    <row r="118" spans="2:14" s="1" customFormat="1" ht="81.599999999999994" customHeight="1" x14ac:dyDescent="0.2">
      <c r="B118" s="8" t="s">
        <v>143</v>
      </c>
      <c r="C118" s="8"/>
      <c r="D118" s="8"/>
      <c r="E118" s="8"/>
      <c r="F118" s="8"/>
      <c r="G118" s="8"/>
      <c r="H118" s="8"/>
      <c r="I118" s="8"/>
      <c r="J118" s="8"/>
    </row>
  </sheetData>
  <mergeCells count="54">
    <mergeCell ref="F80:L80"/>
    <mergeCell ref="F81:L81"/>
    <mergeCell ref="F93:L93"/>
    <mergeCell ref="G11:N12"/>
    <mergeCell ref="I117:J117"/>
    <mergeCell ref="I2:O2"/>
    <mergeCell ref="F89:L89"/>
    <mergeCell ref="F90:L90"/>
    <mergeCell ref="F91:L91"/>
    <mergeCell ref="F92:L92"/>
    <mergeCell ref="B4:D4"/>
    <mergeCell ref="B43:K43"/>
    <mergeCell ref="B6:D6"/>
    <mergeCell ref="B8:D8"/>
    <mergeCell ref="B80:E80"/>
    <mergeCell ref="E14:G14"/>
    <mergeCell ref="B113:N113"/>
    <mergeCell ref="B115:N115"/>
    <mergeCell ref="B118:J118"/>
    <mergeCell ref="B16:C16"/>
    <mergeCell ref="B18:C18"/>
    <mergeCell ref="B20:C20"/>
    <mergeCell ref="B22:C22"/>
    <mergeCell ref="B24:L24"/>
    <mergeCell ref="B26:L26"/>
    <mergeCell ref="B28:K28"/>
    <mergeCell ref="B33:K33"/>
    <mergeCell ref="B38:K38"/>
    <mergeCell ref="B81:E81"/>
    <mergeCell ref="B83:N83"/>
    <mergeCell ref="B85:N85"/>
    <mergeCell ref="B87:N87"/>
    <mergeCell ref="B103:E103"/>
    <mergeCell ref="B105:N105"/>
    <mergeCell ref="B107:N107"/>
    <mergeCell ref="B109:N109"/>
    <mergeCell ref="B111:N111"/>
    <mergeCell ref="F103:L103"/>
    <mergeCell ref="B10:D11"/>
    <mergeCell ref="B99:E99"/>
    <mergeCell ref="B100:E100"/>
    <mergeCell ref="B101:E101"/>
    <mergeCell ref="B102:E102"/>
    <mergeCell ref="B89:E89"/>
    <mergeCell ref="B90:E90"/>
    <mergeCell ref="B91:E91"/>
    <mergeCell ref="B92:E92"/>
    <mergeCell ref="B93:E93"/>
    <mergeCell ref="B95:N95"/>
    <mergeCell ref="B97:N97"/>
    <mergeCell ref="F99:L99"/>
    <mergeCell ref="F100:L100"/>
    <mergeCell ref="F101:L101"/>
    <mergeCell ref="F102:L102"/>
  </mergeCells>
  <pageMargins left="0.7" right="0.7" top="0.75" bottom="0.75" header="0.3" footer="0.3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2024-10-14T11:46:14Z</cp:lastPrinted>
  <dcterms:created xsi:type="dcterms:W3CDTF">2024-10-07T11:15:38Z</dcterms:created>
  <dcterms:modified xsi:type="dcterms:W3CDTF">2024-10-14T11:46:17Z</dcterms:modified>
</cp:coreProperties>
</file>